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210967\Desktop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工事費内訳書!$A$1:$G$120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工事費内訳書!$G$120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工事費内訳書!$I$120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120"/>
  <c r="G119"/>
  <c r="G117"/>
  <c r="G116"/>
  <c r="G115"/>
  <c r="G114"/>
  <c r="G109"/>
  <c r="G106"/>
  <c r="G105"/>
  <c r="G104"/>
  <c r="G103"/>
  <c r="G101"/>
  <c r="G100"/>
  <c r="G92"/>
  <c r="G90"/>
  <c r="G89"/>
  <c r="G88"/>
  <c r="G85"/>
  <c r="G68"/>
  <c r="G67"/>
  <c r="G63"/>
  <c r="G48"/>
  <c r="G38"/>
  <c r="G1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<sst xmlns="http://schemas.openxmlformats.org/spreadsheetml/2006/main">
  <si>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</si>
  <si>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</si>
  <si>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</si>
  <si>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</si>
  <si>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</si>
  <si>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Ｒ８三林　緊急予防　三好市池南　渓間工事（企育）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</si>
  <si>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</si>
  <si>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</si>
  <si>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</si>
  <si>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</si>
  <si>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</si>
  <si>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</si>
  <si>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</si>
  <si>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</si>
  <si>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</si>
  <si>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</si>
  <si>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</si>
  <si>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</si>
  <si>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</si>
  <si>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</si>
  <si>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</si>
  <si>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</si>
  <si>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渓間工
_x000d_</t>
  </si>
  <si>
    <t>谷止工
_x000d_</t>
  </si>
  <si>
    <t>コンクリート工（本堤）
_x000d_BB18-8-40,W/C≦60%,一般養生</t>
  </si>
  <si>
    <t>m3</t>
  </si>
  <si>
    <t>打継面清掃
_x000d_</t>
  </si>
  <si>
    <t>コンクリート工（間詰）
_x000d_BB18-8-40,W/C≦60%,一般養生</t>
  </si>
  <si>
    <t>型枠工（本堤）
_x000d_治山ダム型枠</t>
  </si>
  <si>
    <t>㎡</t>
  </si>
  <si>
    <t>型枠工（本堤）
_x000d_角材式残存型枠</t>
  </si>
  <si>
    <t>型枠工（間詰）
_x000d_一般型枠</t>
  </si>
  <si>
    <t>裏石積工（間詰）
_x000d_t=15cm,割栗石80～150mm</t>
  </si>
  <si>
    <t>掘削（土砂）
_x000d_</t>
  </si>
  <si>
    <t>掘削（岩石）
_x000d_</t>
  </si>
  <si>
    <t>岩盤清掃
_x000d_</t>
  </si>
  <si>
    <t>目地板
_x000d_瀝青繊維質目地板 t=10mm</t>
  </si>
  <si>
    <t>円形型枠
_x000d_内径300mm</t>
  </si>
  <si>
    <t>本</t>
  </si>
  <si>
    <t>足場工
_x000d_キャットウォーク</t>
  </si>
  <si>
    <t>ｍ</t>
  </si>
  <si>
    <t>型枠工（鉛直継目）
_x000d_一般型枠</t>
  </si>
  <si>
    <t>止水板設置
_x000d_塩化ビニール樹脂止水板,CC幅300mm　厚7mm</t>
  </si>
  <si>
    <t>水平打継目鉄筋
_x000d_SD345　D22</t>
  </si>
  <si>
    <t>昇降ステップ
_x000d_アメニティステップ同等品以上,300×19</t>
  </si>
  <si>
    <t>個</t>
  </si>
  <si>
    <t>転石破砕
_x000d_</t>
  </si>
  <si>
    <t>ネームプレート
_x000d_A型(横40cm×縦30cm×1cm)　堤名板用,ｱﾙﾐﾆｳﾑ軽合金鋳造製</t>
  </si>
  <si>
    <t>枚</t>
  </si>
  <si>
    <t>副ダム工
_x000d_</t>
  </si>
  <si>
    <t>コンクリート工（副ダム）
_x000d_BB18-8-40,W/C≦60%,一般養生</t>
  </si>
  <si>
    <t>型枠工（副ダム）
_x000d_治山ダム型枠</t>
  </si>
  <si>
    <t>土砂掘削面整形
_x000d_</t>
  </si>
  <si>
    <t>流路工
_x000d_</t>
  </si>
  <si>
    <t>コンクリート工（流路）
_x000d_BB18-8-40,W/C≦60%,一般養生</t>
  </si>
  <si>
    <t>型枠工（流路）
_x000d_一般型枠</t>
  </si>
  <si>
    <t>コンクリート工（均し基礎）
_x000d_</t>
  </si>
  <si>
    <t>敷栗石
_x000d_t=30cm 割栗石8～15cm</t>
  </si>
  <si>
    <t>硬質ポリ塩化ビニル管
_x000d_薄肉管VU　径50</t>
  </si>
  <si>
    <t>透水シート
_x000d_厚30mm×幅400mm</t>
  </si>
  <si>
    <t>埋戻し（土砂）
_x000d_</t>
  </si>
  <si>
    <t>植生シート
_x000d_植生シート工,肥料袋無･人工張芝付(一重ﾈｯﾄ標準)</t>
  </si>
  <si>
    <t>機械運搬
_x000d_土砂</t>
  </si>
  <si>
    <t>残土処理工
_x000d_</t>
  </si>
  <si>
    <t>積込（土砂）
_x000d_</t>
  </si>
  <si>
    <t>処分費
_x000d_土砂</t>
  </si>
  <si>
    <t>支障木処理工
_x000d_</t>
  </si>
  <si>
    <t>スギ　伐採費
_x000d_胸高直径　16cm</t>
  </si>
  <si>
    <t>スギ　伐採費
_x000d_胸高直径　18cm</t>
  </si>
  <si>
    <t>スギ　伐採費
_x000d_胸高直径　20cm</t>
  </si>
  <si>
    <t>スギ　伐採費
_x000d_胸高直径　26cm</t>
  </si>
  <si>
    <t>スギ　伐採費
_x000d_胸高直径　30cm</t>
  </si>
  <si>
    <t>スギ　伐採費
_x000d_胸高直径　38cm</t>
  </si>
  <si>
    <t>スギ　伐採費
_x000d_胸高直径　40cm</t>
  </si>
  <si>
    <t>スギ　伐採費
_x000d_胸高直径　56cm</t>
  </si>
  <si>
    <t>スギ　伐採費
_x000d_胸高直径　65cm</t>
  </si>
  <si>
    <t>スギ　伐採費
_x000d_胸高直径　73cm</t>
  </si>
  <si>
    <t>ヒノキ　伐採費
_x000d_胸高直径　30cm</t>
  </si>
  <si>
    <t>ヒノキ　伐採費
_x000d_胸高直径　34cm</t>
  </si>
  <si>
    <t>ヒノキ　伐採費
_x000d_胸高直径　42cm</t>
  </si>
  <si>
    <t>雑木　伐採費
_x000d_胸高直径　12cm</t>
  </si>
  <si>
    <t>雑木　伐採費
_x000d_胸高直径　14cm</t>
  </si>
  <si>
    <t>雑木　伐採費
_x000d_胸高直径　28cm</t>
  </si>
  <si>
    <t>根株処理
_x000d_</t>
  </si>
  <si>
    <t>処分費
_x000d_根株</t>
  </si>
  <si>
    <t>機械運搬
_x000d_根株</t>
  </si>
  <si>
    <t>仮設工
_x000d_</t>
  </si>
  <si>
    <t>仮水路工
_x000d_</t>
  </si>
  <si>
    <t>排水管敷設・撤去
_x000d_φ300</t>
  </si>
  <si>
    <t>アスファルト舗装工
_x000d_</t>
  </si>
  <si>
    <t>舗装版破砕
_x000d_</t>
  </si>
  <si>
    <t>舗装版切断
_x000d_</t>
  </si>
  <si>
    <t>アスファルト殻運搬
_x000d_</t>
  </si>
  <si>
    <t>処分費
_x000d_アスファルト</t>
  </si>
  <si>
    <t>ton</t>
  </si>
  <si>
    <t>処分費
_x000d_汚泥</t>
  </si>
  <si>
    <t>表層
_x000d_</t>
  </si>
  <si>
    <t>不陸整正
_x000d_</t>
  </si>
  <si>
    <t>間接工事費
_x000d_</t>
  </si>
  <si>
    <t>共通仮設費
_x000d_</t>
  </si>
  <si>
    <t>共通仮設費（率計上）
_x000d_</t>
  </si>
  <si>
    <t>安全費
_x000d_</t>
  </si>
  <si>
    <t>雨量計設置
_x000d_</t>
  </si>
  <si>
    <t>基</t>
  </si>
  <si>
    <t>雨量計観測
_x000d_工事期間中観測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</si>
  <si>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</si>
  <si>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</si>
  <si>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</si>
  <si>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</si>
  <si>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</si>
  <si>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</si>
  <si>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</si>
  <si>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</si>
  <si>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試験費
_x000d_</t>
  </si>
  <si>
    <t>土壌分析試験費
_x000d_条例第58条,規則第35条(諸経費含,28項目,銅含まず)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</si>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</sst>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+G12+G100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+G16+G88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+G17+G67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+G18+G38+G48+G63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13</v>
      </c>
      <c r="F18" s="18">
        <v>1</v>
      </c>
      <c r="G18" s="19">
        <f>+G19+G20+G21+G22+G23+G24+G25+G26+G27+G28+G29+G30+G31+G32+G33+G34+G35+G36+G37</f>
        <v>0</v>
      </c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24</v>
      </c>
      <c r="E19" s="17" t="s">
        <v>25</v>
      </c>
      <c r="F19" s="18">
        <v>163.90000000000001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26</v>
      </c>
      <c r="E20" s="17" t="s">
        <v>25</v>
      </c>
      <c r="F20" s="18">
        <v>163.90000000000001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27</v>
      </c>
      <c r="E21" s="17" t="s">
        <v>25</v>
      </c>
      <c r="F21" s="18">
        <v>4.2999999999999998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28</v>
      </c>
      <c r="E22" s="17" t="s">
        <v>29</v>
      </c>
      <c r="F22" s="18">
        <v>122.8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30</v>
      </c>
      <c r="E23" s="17" t="s">
        <v>29</v>
      </c>
      <c r="F23" s="18">
        <v>64.599999999999994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31</v>
      </c>
      <c r="E24" s="17" t="s">
        <v>29</v>
      </c>
      <c r="F24" s="18">
        <v>14.199999999999999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32</v>
      </c>
      <c r="E25" s="17" t="s">
        <v>29</v>
      </c>
      <c r="F25" s="18">
        <v>11.6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33</v>
      </c>
      <c r="E26" s="17" t="s">
        <v>25</v>
      </c>
      <c r="F26" s="18">
        <v>143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34</v>
      </c>
      <c r="E27" s="17" t="s">
        <v>25</v>
      </c>
      <c r="F27" s="18">
        <v>91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35</v>
      </c>
      <c r="E28" s="17" t="s">
        <v>29</v>
      </c>
      <c r="F28" s="18">
        <v>57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36</v>
      </c>
      <c r="E29" s="17" t="s">
        <v>29</v>
      </c>
      <c r="F29" s="18">
        <v>12.9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37</v>
      </c>
      <c r="E30" s="17" t="s">
        <v>38</v>
      </c>
      <c r="F30" s="18">
        <v>1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39</v>
      </c>
      <c r="E31" s="17" t="s">
        <v>40</v>
      </c>
      <c r="F31" s="18">
        <v>50.799999999999997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41</v>
      </c>
      <c r="E32" s="17" t="s">
        <v>29</v>
      </c>
      <c r="F32" s="18">
        <v>12.9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42</v>
      </c>
      <c r="E33" s="17" t="s">
        <v>40</v>
      </c>
      <c r="F33" s="18">
        <v>6.0999999999999996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43</v>
      </c>
      <c r="E34" s="17" t="s">
        <v>38</v>
      </c>
      <c r="F34" s="18">
        <v>109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44</v>
      </c>
      <c r="E35" s="17" t="s">
        <v>45</v>
      </c>
      <c r="F35" s="18">
        <v>22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46</v>
      </c>
      <c r="E36" s="17" t="s">
        <v>25</v>
      </c>
      <c r="F36" s="18">
        <v>3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47</v>
      </c>
      <c r="E37" s="17" t="s">
        <v>48</v>
      </c>
      <c r="F37" s="18">
        <v>1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49</v>
      </c>
      <c r="E38" s="17" t="s">
        <v>13</v>
      </c>
      <c r="F38" s="18">
        <v>1</v>
      </c>
      <c r="G38" s="19">
        <f>+G39+G40+G41+G42+G43+G44+G45+G46+G47</f>
        <v>0</v>
      </c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50</v>
      </c>
      <c r="E39" s="17" t="s">
        <v>25</v>
      </c>
      <c r="F39" s="18">
        <v>38.5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26</v>
      </c>
      <c r="E40" s="17" t="s">
        <v>25</v>
      </c>
      <c r="F40" s="18">
        <v>38.5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51</v>
      </c>
      <c r="E41" s="17" t="s">
        <v>29</v>
      </c>
      <c r="F41" s="18">
        <v>59.899999999999999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33</v>
      </c>
      <c r="E42" s="17" t="s">
        <v>25</v>
      </c>
      <c r="F42" s="18">
        <v>78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34</v>
      </c>
      <c r="E43" s="17" t="s">
        <v>25</v>
      </c>
      <c r="F43" s="18">
        <v>18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24"/>
      <c r="D44" s="25" t="s">
        <v>52</v>
      </c>
      <c r="E44" s="17" t="s">
        <v>29</v>
      </c>
      <c r="F44" s="18">
        <v>4</v>
      </c>
      <c r="G44" s="23"/>
      <c r="H44" s="20"/>
      <c r="I44" s="21">
        <v>35</v>
      </c>
      <c r="J44" s="21">
        <v>4</v>
      </c>
    </row>
    <row r="45" ht="42" customHeight="1">
      <c r="A45" s="22"/>
      <c r="B45" s="24"/>
      <c r="C45" s="24"/>
      <c r="D45" s="25" t="s">
        <v>35</v>
      </c>
      <c r="E45" s="17" t="s">
        <v>29</v>
      </c>
      <c r="F45" s="18">
        <v>19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39</v>
      </c>
      <c r="E46" s="17" t="s">
        <v>40</v>
      </c>
      <c r="F46" s="18">
        <v>31.5</v>
      </c>
      <c r="G46" s="23"/>
      <c r="H46" s="20"/>
      <c r="I46" s="21">
        <v>37</v>
      </c>
      <c r="J46" s="21">
        <v>4</v>
      </c>
    </row>
    <row r="47" ht="42" customHeight="1">
      <c r="A47" s="22"/>
      <c r="B47" s="24"/>
      <c r="C47" s="24"/>
      <c r="D47" s="25" t="s">
        <v>43</v>
      </c>
      <c r="E47" s="17" t="s">
        <v>38</v>
      </c>
      <c r="F47" s="18">
        <v>26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53</v>
      </c>
      <c r="E48" s="17" t="s">
        <v>13</v>
      </c>
      <c r="F48" s="18">
        <v>1</v>
      </c>
      <c r="G48" s="19">
        <f>+G49+G50+G51+G52+G53+G54+G55+G56+G57+G58+G59+G60+G61+G62</f>
        <v>0</v>
      </c>
      <c r="H48" s="20"/>
      <c r="I48" s="21">
        <v>39</v>
      </c>
      <c r="J48" s="21">
        <v>4</v>
      </c>
    </row>
    <row r="49" ht="42" customHeight="1">
      <c r="A49" s="22"/>
      <c r="B49" s="24"/>
      <c r="C49" s="24"/>
      <c r="D49" s="25" t="s">
        <v>54</v>
      </c>
      <c r="E49" s="17" t="s">
        <v>25</v>
      </c>
      <c r="F49" s="18">
        <v>42.899999999999999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24"/>
      <c r="D50" s="25" t="s">
        <v>55</v>
      </c>
      <c r="E50" s="17" t="s">
        <v>29</v>
      </c>
      <c r="F50" s="18">
        <v>85.299999999999997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56</v>
      </c>
      <c r="E51" s="17" t="s">
        <v>25</v>
      </c>
      <c r="F51" s="18">
        <v>2.2000000000000002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57</v>
      </c>
      <c r="E52" s="17" t="s">
        <v>25</v>
      </c>
      <c r="F52" s="18">
        <v>13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36</v>
      </c>
      <c r="E53" s="17" t="s">
        <v>29</v>
      </c>
      <c r="F53" s="18">
        <v>10.800000000000001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58</v>
      </c>
      <c r="E54" s="17" t="s">
        <v>38</v>
      </c>
      <c r="F54" s="18">
        <v>1.5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59</v>
      </c>
      <c r="E55" s="17" t="s">
        <v>40</v>
      </c>
      <c r="F55" s="18">
        <v>11.199999999999999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24"/>
      <c r="D56" s="25" t="s">
        <v>39</v>
      </c>
      <c r="E56" s="17" t="s">
        <v>40</v>
      </c>
      <c r="F56" s="18">
        <v>20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33</v>
      </c>
      <c r="E57" s="17" t="s">
        <v>25</v>
      </c>
      <c r="F57" s="18">
        <v>83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24"/>
      <c r="D58" s="25" t="s">
        <v>34</v>
      </c>
      <c r="E58" s="17" t="s">
        <v>25</v>
      </c>
      <c r="F58" s="18">
        <v>5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24"/>
      <c r="D59" s="25" t="s">
        <v>60</v>
      </c>
      <c r="E59" s="17" t="s">
        <v>25</v>
      </c>
      <c r="F59" s="18">
        <v>27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61</v>
      </c>
      <c r="E60" s="17" t="s">
        <v>29</v>
      </c>
      <c r="F60" s="18">
        <v>20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62</v>
      </c>
      <c r="E61" s="17" t="s">
        <v>25</v>
      </c>
      <c r="F61" s="18">
        <v>418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62</v>
      </c>
      <c r="E62" s="17" t="s">
        <v>25</v>
      </c>
      <c r="F62" s="18">
        <v>100</v>
      </c>
      <c r="G62" s="23"/>
      <c r="H62" s="20"/>
      <c r="I62" s="21">
        <v>53</v>
      </c>
      <c r="J62" s="21">
        <v>4</v>
      </c>
    </row>
    <row r="63" ht="42" customHeight="1">
      <c r="A63" s="22"/>
      <c r="B63" s="24"/>
      <c r="C63" s="24"/>
      <c r="D63" s="25" t="s">
        <v>63</v>
      </c>
      <c r="E63" s="17" t="s">
        <v>13</v>
      </c>
      <c r="F63" s="18">
        <v>1</v>
      </c>
      <c r="G63" s="19">
        <f>+G64+G65+G66</f>
        <v>0</v>
      </c>
      <c r="H63" s="20"/>
      <c r="I63" s="21">
        <v>54</v>
      </c>
      <c r="J63" s="21">
        <v>4</v>
      </c>
    </row>
    <row r="64" ht="42" customHeight="1">
      <c r="A64" s="22"/>
      <c r="B64" s="24"/>
      <c r="C64" s="24"/>
      <c r="D64" s="25" t="s">
        <v>64</v>
      </c>
      <c r="E64" s="17" t="s">
        <v>25</v>
      </c>
      <c r="F64" s="18">
        <v>318</v>
      </c>
      <c r="G64" s="23"/>
      <c r="H64" s="20"/>
      <c r="I64" s="21">
        <v>55</v>
      </c>
      <c r="J64" s="21">
        <v>4</v>
      </c>
    </row>
    <row r="65" ht="42" customHeight="1">
      <c r="A65" s="22"/>
      <c r="B65" s="24"/>
      <c r="C65" s="24"/>
      <c r="D65" s="25" t="s">
        <v>62</v>
      </c>
      <c r="E65" s="17" t="s">
        <v>25</v>
      </c>
      <c r="F65" s="18">
        <v>318</v>
      </c>
      <c r="G65" s="23"/>
      <c r="H65" s="20"/>
      <c r="I65" s="21">
        <v>56</v>
      </c>
      <c r="J65" s="21">
        <v>4</v>
      </c>
    </row>
    <row r="66" ht="42" customHeight="1">
      <c r="A66" s="22"/>
      <c r="B66" s="24"/>
      <c r="C66" s="24"/>
      <c r="D66" s="25" t="s">
        <v>65</v>
      </c>
      <c r="E66" s="17" t="s">
        <v>25</v>
      </c>
      <c r="F66" s="18">
        <v>318</v>
      </c>
      <c r="G66" s="23"/>
      <c r="H66" s="20"/>
      <c r="I66" s="21">
        <v>57</v>
      </c>
      <c r="J66" s="21">
        <v>4</v>
      </c>
    </row>
    <row r="67" ht="42" customHeight="1">
      <c r="A67" s="22"/>
      <c r="B67" s="24"/>
      <c r="C67" s="15" t="s">
        <v>66</v>
      </c>
      <c r="D67" s="16"/>
      <c r="E67" s="17" t="s">
        <v>13</v>
      </c>
      <c r="F67" s="18">
        <v>1</v>
      </c>
      <c r="G67" s="19">
        <f>+G68+G85</f>
        <v>0</v>
      </c>
      <c r="H67" s="20"/>
      <c r="I67" s="21">
        <v>58</v>
      </c>
      <c r="J67" s="21">
        <v>3</v>
      </c>
    </row>
    <row r="68" ht="42" customHeight="1">
      <c r="A68" s="22"/>
      <c r="B68" s="24"/>
      <c r="C68" s="24"/>
      <c r="D68" s="25" t="s">
        <v>66</v>
      </c>
      <c r="E68" s="17" t="s">
        <v>13</v>
      </c>
      <c r="F68" s="18">
        <v>1</v>
      </c>
      <c r="G68" s="19">
        <f>+G69+G70+G71+G72+G73+G74+G75+G76+G77+G78+G79+G80+G81+G82+G83+G84</f>
        <v>0</v>
      </c>
      <c r="H68" s="20"/>
      <c r="I68" s="21">
        <v>59</v>
      </c>
      <c r="J68" s="21">
        <v>4</v>
      </c>
    </row>
    <row r="69" ht="42" customHeight="1">
      <c r="A69" s="22"/>
      <c r="B69" s="24"/>
      <c r="C69" s="24"/>
      <c r="D69" s="25" t="s">
        <v>67</v>
      </c>
      <c r="E69" s="17" t="s">
        <v>38</v>
      </c>
      <c r="F69" s="18">
        <v>1</v>
      </c>
      <c r="G69" s="23"/>
      <c r="H69" s="20"/>
      <c r="I69" s="21">
        <v>60</v>
      </c>
      <c r="J69" s="21">
        <v>4</v>
      </c>
    </row>
    <row r="70" ht="42" customHeight="1">
      <c r="A70" s="22"/>
      <c r="B70" s="24"/>
      <c r="C70" s="24"/>
      <c r="D70" s="25" t="s">
        <v>68</v>
      </c>
      <c r="E70" s="17" t="s">
        <v>38</v>
      </c>
      <c r="F70" s="18">
        <v>1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69</v>
      </c>
      <c r="E71" s="17" t="s">
        <v>38</v>
      </c>
      <c r="F71" s="18">
        <v>1</v>
      </c>
      <c r="G71" s="23"/>
      <c r="H71" s="20"/>
      <c r="I71" s="21">
        <v>62</v>
      </c>
      <c r="J71" s="21">
        <v>4</v>
      </c>
    </row>
    <row r="72" ht="42" customHeight="1">
      <c r="A72" s="22"/>
      <c r="B72" s="24"/>
      <c r="C72" s="24"/>
      <c r="D72" s="25" t="s">
        <v>70</v>
      </c>
      <c r="E72" s="17" t="s">
        <v>38</v>
      </c>
      <c r="F72" s="18">
        <v>1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24"/>
      <c r="D73" s="25" t="s">
        <v>71</v>
      </c>
      <c r="E73" s="17" t="s">
        <v>38</v>
      </c>
      <c r="F73" s="18">
        <v>1</v>
      </c>
      <c r="G73" s="23"/>
      <c r="H73" s="20"/>
      <c r="I73" s="21">
        <v>64</v>
      </c>
      <c r="J73" s="21">
        <v>4</v>
      </c>
    </row>
    <row r="74" ht="42" customHeight="1">
      <c r="A74" s="22"/>
      <c r="B74" s="24"/>
      <c r="C74" s="24"/>
      <c r="D74" s="25" t="s">
        <v>72</v>
      </c>
      <c r="E74" s="17" t="s">
        <v>38</v>
      </c>
      <c r="F74" s="18">
        <v>1</v>
      </c>
      <c r="G74" s="23"/>
      <c r="H74" s="20"/>
      <c r="I74" s="21">
        <v>65</v>
      </c>
      <c r="J74" s="21">
        <v>4</v>
      </c>
    </row>
    <row r="75" ht="42" customHeight="1">
      <c r="A75" s="22"/>
      <c r="B75" s="24"/>
      <c r="C75" s="24"/>
      <c r="D75" s="25" t="s">
        <v>73</v>
      </c>
      <c r="E75" s="17" t="s">
        <v>38</v>
      </c>
      <c r="F75" s="18">
        <v>2</v>
      </c>
      <c r="G75" s="23"/>
      <c r="H75" s="20"/>
      <c r="I75" s="21">
        <v>66</v>
      </c>
      <c r="J75" s="21">
        <v>4</v>
      </c>
    </row>
    <row r="76" ht="42" customHeight="1">
      <c r="A76" s="22"/>
      <c r="B76" s="24"/>
      <c r="C76" s="24"/>
      <c r="D76" s="25" t="s">
        <v>74</v>
      </c>
      <c r="E76" s="17" t="s">
        <v>38</v>
      </c>
      <c r="F76" s="18">
        <v>1</v>
      </c>
      <c r="G76" s="23"/>
      <c r="H76" s="20"/>
      <c r="I76" s="21">
        <v>67</v>
      </c>
      <c r="J76" s="21">
        <v>4</v>
      </c>
    </row>
    <row r="77" ht="42" customHeight="1">
      <c r="A77" s="22"/>
      <c r="B77" s="24"/>
      <c r="C77" s="24"/>
      <c r="D77" s="25" t="s">
        <v>75</v>
      </c>
      <c r="E77" s="17" t="s">
        <v>38</v>
      </c>
      <c r="F77" s="18">
        <v>1</v>
      </c>
      <c r="G77" s="23"/>
      <c r="H77" s="20"/>
      <c r="I77" s="21">
        <v>68</v>
      </c>
      <c r="J77" s="21">
        <v>4</v>
      </c>
    </row>
    <row r="78" ht="42" customHeight="1">
      <c r="A78" s="22"/>
      <c r="B78" s="24"/>
      <c r="C78" s="24"/>
      <c r="D78" s="25" t="s">
        <v>76</v>
      </c>
      <c r="E78" s="17" t="s">
        <v>38</v>
      </c>
      <c r="F78" s="18">
        <v>1</v>
      </c>
      <c r="G78" s="23"/>
      <c r="H78" s="20"/>
      <c r="I78" s="21">
        <v>69</v>
      </c>
      <c r="J78" s="21">
        <v>4</v>
      </c>
    </row>
    <row r="79" ht="42" customHeight="1">
      <c r="A79" s="22"/>
      <c r="B79" s="24"/>
      <c r="C79" s="24"/>
      <c r="D79" s="25" t="s">
        <v>77</v>
      </c>
      <c r="E79" s="17" t="s">
        <v>38</v>
      </c>
      <c r="F79" s="18">
        <v>1</v>
      </c>
      <c r="G79" s="23"/>
      <c r="H79" s="20"/>
      <c r="I79" s="21">
        <v>70</v>
      </c>
      <c r="J79" s="21">
        <v>4</v>
      </c>
    </row>
    <row r="80" ht="42" customHeight="1">
      <c r="A80" s="22"/>
      <c r="B80" s="24"/>
      <c r="C80" s="24"/>
      <c r="D80" s="25" t="s">
        <v>78</v>
      </c>
      <c r="E80" s="17" t="s">
        <v>38</v>
      </c>
      <c r="F80" s="18">
        <v>1</v>
      </c>
      <c r="G80" s="23"/>
      <c r="H80" s="20"/>
      <c r="I80" s="21">
        <v>71</v>
      </c>
      <c r="J80" s="21">
        <v>4</v>
      </c>
    </row>
    <row r="81" ht="42" customHeight="1">
      <c r="A81" s="22"/>
      <c r="B81" s="24"/>
      <c r="C81" s="24"/>
      <c r="D81" s="25" t="s">
        <v>79</v>
      </c>
      <c r="E81" s="17" t="s">
        <v>38</v>
      </c>
      <c r="F81" s="18">
        <v>1</v>
      </c>
      <c r="G81" s="23"/>
      <c r="H81" s="20"/>
      <c r="I81" s="21">
        <v>72</v>
      </c>
      <c r="J81" s="21">
        <v>4</v>
      </c>
    </row>
    <row r="82" ht="42" customHeight="1">
      <c r="A82" s="22"/>
      <c r="B82" s="24"/>
      <c r="C82" s="24"/>
      <c r="D82" s="25" t="s">
        <v>80</v>
      </c>
      <c r="E82" s="17" t="s">
        <v>38</v>
      </c>
      <c r="F82" s="18">
        <v>1</v>
      </c>
      <c r="G82" s="23"/>
      <c r="H82" s="20"/>
      <c r="I82" s="21">
        <v>73</v>
      </c>
      <c r="J82" s="21">
        <v>4</v>
      </c>
    </row>
    <row r="83" ht="42" customHeight="1">
      <c r="A83" s="22"/>
      <c r="B83" s="24"/>
      <c r="C83" s="24"/>
      <c r="D83" s="25" t="s">
        <v>81</v>
      </c>
      <c r="E83" s="17" t="s">
        <v>38</v>
      </c>
      <c r="F83" s="18">
        <v>1</v>
      </c>
      <c r="G83" s="23"/>
      <c r="H83" s="20"/>
      <c r="I83" s="21">
        <v>74</v>
      </c>
      <c r="J83" s="21">
        <v>4</v>
      </c>
    </row>
    <row r="84" ht="42" customHeight="1">
      <c r="A84" s="22"/>
      <c r="B84" s="24"/>
      <c r="C84" s="24"/>
      <c r="D84" s="25" t="s">
        <v>82</v>
      </c>
      <c r="E84" s="17" t="s">
        <v>38</v>
      </c>
      <c r="F84" s="18">
        <v>1</v>
      </c>
      <c r="G84" s="23"/>
      <c r="H84" s="20"/>
      <c r="I84" s="21">
        <v>75</v>
      </c>
      <c r="J84" s="21">
        <v>4</v>
      </c>
    </row>
    <row r="85" ht="42" customHeight="1">
      <c r="A85" s="22"/>
      <c r="B85" s="24"/>
      <c r="C85" s="24"/>
      <c r="D85" s="25" t="s">
        <v>83</v>
      </c>
      <c r="E85" s="17" t="s">
        <v>13</v>
      </c>
      <c r="F85" s="18">
        <v>1</v>
      </c>
      <c r="G85" s="19">
        <f>+G86+G87</f>
        <v>0</v>
      </c>
      <c r="H85" s="20"/>
      <c r="I85" s="21">
        <v>76</v>
      </c>
      <c r="J85" s="21">
        <v>4</v>
      </c>
    </row>
    <row r="86" ht="42" customHeight="1">
      <c r="A86" s="22"/>
      <c r="B86" s="24"/>
      <c r="C86" s="24"/>
      <c r="D86" s="25" t="s">
        <v>84</v>
      </c>
      <c r="E86" s="17" t="s">
        <v>25</v>
      </c>
      <c r="F86" s="18">
        <v>5.4000000000000004</v>
      </c>
      <c r="G86" s="23"/>
      <c r="H86" s="20"/>
      <c r="I86" s="21">
        <v>77</v>
      </c>
      <c r="J86" s="21">
        <v>4</v>
      </c>
    </row>
    <row r="87" ht="42" customHeight="1">
      <c r="A87" s="22"/>
      <c r="B87" s="24"/>
      <c r="C87" s="24"/>
      <c r="D87" s="25" t="s">
        <v>85</v>
      </c>
      <c r="E87" s="17" t="s">
        <v>25</v>
      </c>
      <c r="F87" s="18">
        <v>5.4000000000000004</v>
      </c>
      <c r="G87" s="23"/>
      <c r="H87" s="20"/>
      <c r="I87" s="21">
        <v>78</v>
      </c>
      <c r="J87" s="21">
        <v>4</v>
      </c>
    </row>
    <row r="88" ht="42" customHeight="1">
      <c r="A88" s="22"/>
      <c r="B88" s="15" t="s">
        <v>86</v>
      </c>
      <c r="C88" s="15"/>
      <c r="D88" s="16"/>
      <c r="E88" s="17" t="s">
        <v>13</v>
      </c>
      <c r="F88" s="18">
        <v>1</v>
      </c>
      <c r="G88" s="19">
        <f>+G89</f>
        <v>0</v>
      </c>
      <c r="H88" s="20"/>
      <c r="I88" s="21">
        <v>79</v>
      </c>
      <c r="J88" s="21">
        <v>2</v>
      </c>
    </row>
    <row r="89" ht="42" customHeight="1">
      <c r="A89" s="22"/>
      <c r="B89" s="24"/>
      <c r="C89" s="15" t="s">
        <v>86</v>
      </c>
      <c r="D89" s="16"/>
      <c r="E89" s="17" t="s">
        <v>13</v>
      </c>
      <c r="F89" s="18">
        <v>1</v>
      </c>
      <c r="G89" s="19">
        <f>+G90+G92</f>
        <v>0</v>
      </c>
      <c r="H89" s="20"/>
      <c r="I89" s="21">
        <v>80</v>
      </c>
      <c r="J89" s="21">
        <v>3</v>
      </c>
    </row>
    <row r="90" ht="42" customHeight="1">
      <c r="A90" s="22"/>
      <c r="B90" s="24"/>
      <c r="C90" s="24"/>
      <c r="D90" s="25" t="s">
        <v>87</v>
      </c>
      <c r="E90" s="17" t="s">
        <v>13</v>
      </c>
      <c r="F90" s="18">
        <v>1</v>
      </c>
      <c r="G90" s="19">
        <f>+G91</f>
        <v>0</v>
      </c>
      <c r="H90" s="20"/>
      <c r="I90" s="21">
        <v>81</v>
      </c>
      <c r="J90" s="21">
        <v>4</v>
      </c>
    </row>
    <row r="91" ht="42" customHeight="1">
      <c r="A91" s="22"/>
      <c r="B91" s="24"/>
      <c r="C91" s="24"/>
      <c r="D91" s="25" t="s">
        <v>88</v>
      </c>
      <c r="E91" s="17" t="s">
        <v>40</v>
      </c>
      <c r="F91" s="18">
        <v>50</v>
      </c>
      <c r="G91" s="23"/>
      <c r="H91" s="20"/>
      <c r="I91" s="21">
        <v>82</v>
      </c>
      <c r="J91" s="21">
        <v>4</v>
      </c>
    </row>
    <row r="92" ht="42" customHeight="1">
      <c r="A92" s="22"/>
      <c r="B92" s="24"/>
      <c r="C92" s="24"/>
      <c r="D92" s="25" t="s">
        <v>89</v>
      </c>
      <c r="E92" s="17" t="s">
        <v>13</v>
      </c>
      <c r="F92" s="18">
        <v>1</v>
      </c>
      <c r="G92" s="19">
        <f>+G93+G94+G95+G96+G97+G98+G99</f>
        <v>0</v>
      </c>
      <c r="H92" s="20"/>
      <c r="I92" s="21">
        <v>83</v>
      </c>
      <c r="J92" s="21">
        <v>4</v>
      </c>
    </row>
    <row r="93" ht="42" customHeight="1">
      <c r="A93" s="22"/>
      <c r="B93" s="24"/>
      <c r="C93" s="24"/>
      <c r="D93" s="25" t="s">
        <v>90</v>
      </c>
      <c r="E93" s="17" t="s">
        <v>29</v>
      </c>
      <c r="F93" s="18">
        <v>196</v>
      </c>
      <c r="G93" s="23"/>
      <c r="H93" s="20"/>
      <c r="I93" s="21">
        <v>84</v>
      </c>
      <c r="J93" s="21">
        <v>4</v>
      </c>
    </row>
    <row r="94" ht="42" customHeight="1">
      <c r="A94" s="22"/>
      <c r="B94" s="24"/>
      <c r="C94" s="24"/>
      <c r="D94" s="25" t="s">
        <v>91</v>
      </c>
      <c r="E94" s="17" t="s">
        <v>40</v>
      </c>
      <c r="F94" s="18">
        <v>7.2000000000000002</v>
      </c>
      <c r="G94" s="23"/>
      <c r="H94" s="20"/>
      <c r="I94" s="21">
        <v>85</v>
      </c>
      <c r="J94" s="21">
        <v>4</v>
      </c>
    </row>
    <row r="95" ht="42" customHeight="1">
      <c r="A95" s="22"/>
      <c r="B95" s="24"/>
      <c r="C95" s="24"/>
      <c r="D95" s="25" t="s">
        <v>92</v>
      </c>
      <c r="E95" s="17" t="s">
        <v>25</v>
      </c>
      <c r="F95" s="18">
        <v>7.7999999999999998</v>
      </c>
      <c r="G95" s="23"/>
      <c r="H95" s="20"/>
      <c r="I95" s="21">
        <v>86</v>
      </c>
      <c r="J95" s="21">
        <v>4</v>
      </c>
    </row>
    <row r="96" ht="42" customHeight="1">
      <c r="A96" s="22"/>
      <c r="B96" s="24"/>
      <c r="C96" s="24"/>
      <c r="D96" s="25" t="s">
        <v>93</v>
      </c>
      <c r="E96" s="17" t="s">
        <v>94</v>
      </c>
      <c r="F96" s="18">
        <v>18</v>
      </c>
      <c r="G96" s="23"/>
      <c r="H96" s="20"/>
      <c r="I96" s="21">
        <v>87</v>
      </c>
      <c r="J96" s="21">
        <v>4</v>
      </c>
    </row>
    <row r="97" ht="42" customHeight="1">
      <c r="A97" s="22"/>
      <c r="B97" s="24"/>
      <c r="C97" s="24"/>
      <c r="D97" s="25" t="s">
        <v>95</v>
      </c>
      <c r="E97" s="17" t="s">
        <v>94</v>
      </c>
      <c r="F97" s="18">
        <v>0.01</v>
      </c>
      <c r="G97" s="23"/>
      <c r="H97" s="20"/>
      <c r="I97" s="21">
        <v>88</v>
      </c>
      <c r="J97" s="21">
        <v>4</v>
      </c>
    </row>
    <row r="98" ht="42" customHeight="1">
      <c r="A98" s="22"/>
      <c r="B98" s="24"/>
      <c r="C98" s="24"/>
      <c r="D98" s="25" t="s">
        <v>96</v>
      </c>
      <c r="E98" s="17" t="s">
        <v>29</v>
      </c>
      <c r="F98" s="18">
        <v>196</v>
      </c>
      <c r="G98" s="23"/>
      <c r="H98" s="20"/>
      <c r="I98" s="21">
        <v>89</v>
      </c>
      <c r="J98" s="21">
        <v>4</v>
      </c>
    </row>
    <row r="99" ht="42" customHeight="1">
      <c r="A99" s="22"/>
      <c r="B99" s="24"/>
      <c r="C99" s="24"/>
      <c r="D99" s="25" t="s">
        <v>97</v>
      </c>
      <c r="E99" s="17" t="s">
        <v>29</v>
      </c>
      <c r="F99" s="18">
        <v>196</v>
      </c>
      <c r="G99" s="23"/>
      <c r="H99" s="20"/>
      <c r="I99" s="21">
        <v>90</v>
      </c>
      <c r="J99" s="21">
        <v>4</v>
      </c>
    </row>
    <row r="100" ht="42" customHeight="1">
      <c r="A100" s="14" t="s">
        <v>98</v>
      </c>
      <c r="B100" s="15"/>
      <c r="C100" s="15"/>
      <c r="D100" s="16"/>
      <c r="E100" s="17" t="s">
        <v>13</v>
      </c>
      <c r="F100" s="18">
        <v>1</v>
      </c>
      <c r="G100" s="19">
        <f>+G101+G109</f>
        <v>0</v>
      </c>
      <c r="H100" s="20"/>
      <c r="I100" s="21">
        <v>91</v>
      </c>
      <c r="J100" s="21"/>
    </row>
    <row r="101" ht="42" customHeight="1">
      <c r="A101" s="14" t="s">
        <v>99</v>
      </c>
      <c r="B101" s="15"/>
      <c r="C101" s="15"/>
      <c r="D101" s="16"/>
      <c r="E101" s="17" t="s">
        <v>13</v>
      </c>
      <c r="F101" s="18">
        <v>1</v>
      </c>
      <c r="G101" s="19">
        <f>+G102+G103</f>
        <v>0</v>
      </c>
      <c r="H101" s="20"/>
      <c r="I101" s="21">
        <v>92</v>
      </c>
      <c r="J101" s="21">
        <v>200</v>
      </c>
    </row>
    <row r="102" ht="42" customHeight="1">
      <c r="A102" s="14" t="s">
        <v>100</v>
      </c>
      <c r="B102" s="15"/>
      <c r="C102" s="15"/>
      <c r="D102" s="16"/>
      <c r="E102" s="17" t="s">
        <v>13</v>
      </c>
      <c r="F102" s="18">
        <v>1</v>
      </c>
      <c r="G102" s="23"/>
      <c r="H102" s="20"/>
      <c r="I102" s="21">
        <v>93</v>
      </c>
      <c r="J102" s="21"/>
    </row>
    <row r="103" ht="42" customHeight="1">
      <c r="A103" s="14" t="s">
        <v>101</v>
      </c>
      <c r="B103" s="15"/>
      <c r="C103" s="15"/>
      <c r="D103" s="16"/>
      <c r="E103" s="17" t="s">
        <v>13</v>
      </c>
      <c r="F103" s="18">
        <v>1</v>
      </c>
      <c r="G103" s="19">
        <f>+G104</f>
        <v>0</v>
      </c>
      <c r="H103" s="20"/>
      <c r="I103" s="21">
        <v>94</v>
      </c>
      <c r="J103" s="21">
        <v>1</v>
      </c>
    </row>
    <row r="104" ht="42" customHeight="1">
      <c r="A104" s="22"/>
      <c r="B104" s="15" t="s">
        <v>101</v>
      </c>
      <c r="C104" s="15"/>
      <c r="D104" s="16"/>
      <c r="E104" s="17" t="s">
        <v>13</v>
      </c>
      <c r="F104" s="18">
        <v>1</v>
      </c>
      <c r="G104" s="19">
        <f>+G105</f>
        <v>0</v>
      </c>
      <c r="H104" s="20"/>
      <c r="I104" s="21">
        <v>95</v>
      </c>
      <c r="J104" s="21">
        <v>2</v>
      </c>
    </row>
    <row r="105" ht="42" customHeight="1">
      <c r="A105" s="22"/>
      <c r="B105" s="24"/>
      <c r="C105" s="15" t="s">
        <v>101</v>
      </c>
      <c r="D105" s="16"/>
      <c r="E105" s="17" t="s">
        <v>13</v>
      </c>
      <c r="F105" s="18">
        <v>1</v>
      </c>
      <c r="G105" s="19">
        <f>+G106</f>
        <v>0</v>
      </c>
      <c r="H105" s="20"/>
      <c r="I105" s="21">
        <v>96</v>
      </c>
      <c r="J105" s="21">
        <v>3</v>
      </c>
    </row>
    <row r="106" ht="42" customHeight="1">
      <c r="A106" s="22"/>
      <c r="B106" s="24"/>
      <c r="C106" s="24"/>
      <c r="D106" s="25" t="s">
        <v>102</v>
      </c>
      <c r="E106" s="17" t="s">
        <v>13</v>
      </c>
      <c r="F106" s="18">
        <v>1</v>
      </c>
      <c r="G106" s="19">
        <f>+G107+G108</f>
        <v>0</v>
      </c>
      <c r="H106" s="20"/>
      <c r="I106" s="21">
        <v>97</v>
      </c>
      <c r="J106" s="21">
        <v>4</v>
      </c>
    </row>
    <row r="107" ht="42" customHeight="1">
      <c r="A107" s="22"/>
      <c r="B107" s="24"/>
      <c r="C107" s="24"/>
      <c r="D107" s="25" t="s">
        <v>102</v>
      </c>
      <c r="E107" s="17" t="s">
        <v>103</v>
      </c>
      <c r="F107" s="18">
        <v>1</v>
      </c>
      <c r="G107" s="23"/>
      <c r="H107" s="20"/>
      <c r="I107" s="21">
        <v>98</v>
      </c>
      <c r="J107" s="21">
        <v>4</v>
      </c>
    </row>
    <row r="108" ht="42" customHeight="1">
      <c r="A108" s="22"/>
      <c r="B108" s="24"/>
      <c r="C108" s="24"/>
      <c r="D108" s="25" t="s">
        <v>104</v>
      </c>
      <c r="E108" s="17" t="s">
        <v>13</v>
      </c>
      <c r="F108" s="18">
        <v>1</v>
      </c>
      <c r="G108" s="23"/>
      <c r="H108" s="20"/>
      <c r="I108" s="21">
        <v>99</v>
      </c>
      <c r="J108" s="21">
        <v>4</v>
      </c>
    </row>
    <row r="109" ht="42" customHeight="1">
      <c r="A109" s="14" t="s">
        <v>105</v>
      </c>
      <c r="B109" s="15"/>
      <c r="C109" s="15"/>
      <c r="D109" s="16"/>
      <c r="E109" s="17" t="s">
        <v>13</v>
      </c>
      <c r="F109" s="18">
        <v>1</v>
      </c>
      <c r="G109" s="19">
        <f>+G112</f>
        <v>0</v>
      </c>
      <c r="H109" s="20"/>
      <c r="I109" s="21">
        <v>100</v>
      </c>
      <c r="J109" s="21">
        <v>210</v>
      </c>
    </row>
    <row r="110" ht="42" customHeight="1">
      <c r="A110" s="22"/>
      <c r="B110" s="15" t="s">
        <v>106</v>
      </c>
      <c r="C110" s="15"/>
      <c r="D110" s="16"/>
      <c r="E110" s="17" t="s">
        <v>13</v>
      </c>
      <c r="F110" s="18">
        <v>1</v>
      </c>
      <c r="G110" s="23"/>
      <c r="H110" s="20"/>
      <c r="I110" s="21">
        <v>101</v>
      </c>
      <c r="J110" s="21" t="s">
        <v>107</v>
      </c>
    </row>
    <row r="111" ht="42" customHeight="1">
      <c r="A111" s="22"/>
      <c r="B111" s="15" t="s">
        <v>108</v>
      </c>
      <c r="C111" s="15"/>
      <c r="D111" s="16"/>
      <c r="E111" s="17" t="s">
        <v>13</v>
      </c>
      <c r="F111" s="18">
        <v>1</v>
      </c>
      <c r="G111" s="23"/>
      <c r="H111" s="20"/>
      <c r="I111" s="21">
        <v>102</v>
      </c>
      <c r="J111" s="21" t="s">
        <v>109</v>
      </c>
    </row>
    <row r="112" ht="42" customHeight="1">
      <c r="A112" s="14" t="s">
        <v>110</v>
      </c>
      <c r="B112" s="15"/>
      <c r="C112" s="15"/>
      <c r="D112" s="16"/>
      <c r="E112" s="17" t="s">
        <v>13</v>
      </c>
      <c r="F112" s="18">
        <v>1</v>
      </c>
      <c r="G112" s="23"/>
      <c r="H112" s="20"/>
      <c r="I112" s="21">
        <v>103</v>
      </c>
      <c r="J112" s="21"/>
    </row>
    <row r="113" ht="42" customHeight="1">
      <c r="A113" s="14" t="s">
        <v>111</v>
      </c>
      <c r="B113" s="15"/>
      <c r="C113" s="15"/>
      <c r="D113" s="16"/>
      <c r="E113" s="17" t="s">
        <v>13</v>
      </c>
      <c r="F113" s="18">
        <v>1</v>
      </c>
      <c r="G113" s="23"/>
      <c r="H113" s="20"/>
      <c r="I113" s="21">
        <v>104</v>
      </c>
      <c r="J113" s="21">
        <v>220</v>
      </c>
    </row>
    <row r="114" ht="42" customHeight="1">
      <c r="A114" s="14" t="s">
        <v>112</v>
      </c>
      <c r="B114" s="15"/>
      <c r="C114" s="15"/>
      <c r="D114" s="16"/>
      <c r="E114" s="17" t="s">
        <v>13</v>
      </c>
      <c r="F114" s="18">
        <v>1</v>
      </c>
      <c r="G114" s="19">
        <f>+G115</f>
        <v>0</v>
      </c>
      <c r="H114" s="20"/>
      <c r="I114" s="21">
        <v>105</v>
      </c>
      <c r="J114" s="21">
        <v>1</v>
      </c>
    </row>
    <row r="115" ht="42" customHeight="1">
      <c r="A115" s="22"/>
      <c r="B115" s="15" t="s">
        <v>113</v>
      </c>
      <c r="C115" s="15"/>
      <c r="D115" s="16"/>
      <c r="E115" s="17" t="s">
        <v>13</v>
      </c>
      <c r="F115" s="18">
        <v>1</v>
      </c>
      <c r="G115" s="19">
        <f>+G116</f>
        <v>0</v>
      </c>
      <c r="H115" s="20"/>
      <c r="I115" s="21">
        <v>106</v>
      </c>
      <c r="J115" s="21">
        <v>2</v>
      </c>
    </row>
    <row r="116" ht="42" customHeight="1">
      <c r="A116" s="22"/>
      <c r="B116" s="24"/>
      <c r="C116" s="15" t="s">
        <v>113</v>
      </c>
      <c r="D116" s="16"/>
      <c r="E116" s="17" t="s">
        <v>13</v>
      </c>
      <c r="F116" s="18">
        <v>1</v>
      </c>
      <c r="G116" s="19">
        <f>+G117</f>
        <v>0</v>
      </c>
      <c r="H116" s="20"/>
      <c r="I116" s="21">
        <v>107</v>
      </c>
      <c r="J116" s="21">
        <v>3</v>
      </c>
    </row>
    <row r="117" ht="42" customHeight="1">
      <c r="A117" s="22"/>
      <c r="B117" s="24"/>
      <c r="C117" s="24"/>
      <c r="D117" s="25" t="s">
        <v>113</v>
      </c>
      <c r="E117" s="17" t="s">
        <v>13</v>
      </c>
      <c r="F117" s="18">
        <v>1</v>
      </c>
      <c r="G117" s="19">
        <f>+G118</f>
        <v>0</v>
      </c>
      <c r="H117" s="20"/>
      <c r="I117" s="21">
        <v>108</v>
      </c>
      <c r="J117" s="21">
        <v>4</v>
      </c>
    </row>
    <row r="118" ht="42" customHeight="1">
      <c r="A118" s="22"/>
      <c r="B118" s="24"/>
      <c r="C118" s="24"/>
      <c r="D118" s="25" t="s">
        <v>114</v>
      </c>
      <c r="E118" s="17" t="s">
        <v>13</v>
      </c>
      <c r="F118" s="18">
        <v>1</v>
      </c>
      <c r="G118" s="23"/>
      <c r="H118" s="20"/>
      <c r="I118" s="21">
        <v>109</v>
      </c>
      <c r="J118" s="21">
        <v>4</v>
      </c>
    </row>
    <row r="119" ht="42" customHeight="1">
      <c r="A119" s="14" t="s">
        <v>115</v>
      </c>
      <c r="B119" s="15"/>
      <c r="C119" s="15"/>
      <c r="D119" s="16"/>
      <c r="E119" s="17" t="s">
        <v>13</v>
      </c>
      <c r="F119" s="18">
        <v>1</v>
      </c>
      <c r="G119" s="19">
        <f>+G10+G113+G114</f>
        <v>0</v>
      </c>
      <c r="H119" s="20"/>
      <c r="I119" s="21">
        <v>110</v>
      </c>
      <c r="J119" s="21">
        <v>30</v>
      </c>
    </row>
    <row r="120" ht="42" customHeight="1">
      <c r="A120" s="26" t="s">
        <v>116</v>
      </c>
      <c r="B120" s="27"/>
      <c r="C120" s="27"/>
      <c r="D120" s="28"/>
      <c r="E120" s="29" t="s">
        <v>117</v>
      </c>
      <c r="F120" s="30" t="s">
        <v>117</v>
      </c>
      <c r="G120" s="31">
        <f>G119</f>
        <v>0</v>
      </c>
      <c r="I120" s="32">
        <v>111</v>
      </c>
      <c r="J120" s="32">
        <v>90</v>
      </c>
    </row>
    <row r="121" ht="42" customHeight="1">
      <c r="I121" s="32">
        <v>99999</v>
      </c>
    </row>
    <row r="122" ht="42" customHeight="1"/>
  </sheetData>
  <sheetProtection sheet="1" objects="1" scenarios="1" spinCount="100000" saltValue="CvxE+VynZ8KsG21Aq76o3pLxXY3UvRJMuFJN1Hxjzzu1qPFtdhD3+n3nAooke+HEpyFCBwK/qwKQm2UveWDFqQ==" hashValue="vQsc7g5GzFy8ZbJCQxR27f36YhvuBa8DMR1NbqhmvoUm1kt6cMheMVZS4DMyqHmHPgL5jRhdfhu+2OcbgzXe/g==" algorithmName="SHA-512" password="FD80"/>
  <mergeCells count="33">
    <mergeCell ref="A120:D120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67:D67"/>
    <mergeCell ref="B88:D88"/>
    <mergeCell ref="C89:D89"/>
    <mergeCell ref="A100:D100"/>
    <mergeCell ref="A101:D101"/>
    <mergeCell ref="A102:D102"/>
    <mergeCell ref="A103:D103"/>
    <mergeCell ref="B104:D104"/>
    <mergeCell ref="C105:D105"/>
    <mergeCell ref="A109:D109"/>
    <mergeCell ref="B110:D110"/>
    <mergeCell ref="B111:D111"/>
    <mergeCell ref="A112:D112"/>
    <mergeCell ref="A113:D113"/>
    <mergeCell ref="A114:D114"/>
    <mergeCell ref="B115:D115"/>
    <mergeCell ref="C116:D116"/>
    <mergeCell ref="A119:D119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takeichi makoto</cp:lastModifiedBy>
  <cp:lastPrinted>2026-06-05T02:04:47Z</cp:lastPrinted>
  <dcterms:created xsi:type="dcterms:W3CDTF">2014-01-09T08:55:00Z</dcterms:created>
  <dcterms:modified xsi:type="dcterms:W3CDTF">2026-08-03T01:54:39Z</dcterms:modified>
</cp:coreProperties>
</file>